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088f1d9cb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" sheetId="1" r:id="R80874d2dfd98477c"/>
    <x:sheet xmlns:r="http://schemas.openxmlformats.org/officeDocument/2006/relationships" name="Источники" sheetId="2" r:id="R14e57e722d7d4c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4344A"/>
      <x:name val="Arial"/>
    </x:font>
    <x:font>
      <x:b/>
      <x:sz val="17"/>
      <x:color rgb="FF24344A"/>
      <x:name val="Arial"/>
    </x:font>
    <x:font>
      <x:b/>
      <x:sz val="11"/>
      <x:color rgb="FFFFFFFF"/>
      <x:name val="Arial"/>
    </x:font>
    <x:font>
      <x:sz val="17"/>
      <x:color rgb="FF2434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294878"/>
      </x:patternFill>
    </x:fill>
    <x:fill>
      <x:patternFill patternType="solid">
        <x:fgColor rgb="FFE9EFFA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32822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cd35519754915" /><Relationship Type="http://schemas.openxmlformats.org/officeDocument/2006/relationships/theme" Target="/xl/theme/theme1.xml" Id="R7f9b37a8e3a4458a" /><Relationship Type="http://schemas.openxmlformats.org/officeDocument/2006/relationships/sharedStrings" Target="/xl/sharedStrings.xml" Id="R48a74ee9bb684f6e" /><Relationship Type="http://schemas.openxmlformats.org/officeDocument/2006/relationships/worksheet" Target="/xl/worksheets/sheet1.xml" Id="R80874d2dfd98477c" /><Relationship Type="http://schemas.openxmlformats.org/officeDocument/2006/relationships/worksheet" Target="/xl/worksheets/sheet2.xml" Id="R14e57e722d7d4c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1" hidden="0" customWidth="1"/>
    <x:col min="11" max="11" width="14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7" customHeight="1">
      <x:c r="A2" s="3" t="str">
        <x:v>Маяк. Тридцать рабочих мест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7" customHeight="1">
      <x:c r="A4" s="2" t="str">
        <x:v>Все данные вымышлены. Сравнение после уточнений УА и УБ.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7" customHeight="1">
      <x:c r="A6" s="2" t="str">
        <x:v>Бюджет, ₽</x:v>
      </x:c>
      <x:c r="B6" s="5" t="n">
        <x:v>1480000</x:v>
      </x:c>
      <x:c r="C6" s="2"/>
      <x:c r="D6" s="2" t="str">
        <x:v>Подходит по условиям:</x:v>
      </x:c>
      <x:c r="E6" s="2"/>
      <x:c r="F6" s="2" t="n">
        <x:f>COUNTIFS(J12:J14,"Подходит")</x:f>
        <x:v>1</x:v>
      </x:c>
      <x:c r="G6" s="2"/>
      <x:c r="H6" s="2"/>
      <x:c r="I6" s="2"/>
      <x:c r="J6" s="2"/>
      <x:c r="K6" s="2"/>
    </x:row>
    <x:row r="7" ht="27" customHeight="1">
      <x:c r="A7" s="2" t="str">
        <x:v>Срок, дней</x:v>
      </x:c>
      <x:c r="B7" s="4" t="n">
        <x:v>12</x:v>
      </x:c>
      <x:c r="C7" s="2"/>
      <x:c r="D7" s="2" t="str">
        <x:v>Жёлтые ячейки: изменяемые учебные данные.</x:v>
      </x:c>
      <x:c r="E7" s="2"/>
      <x:c r="F7" s="2"/>
      <x:c r="G7" s="2"/>
      <x:c r="H7" s="2"/>
      <x:c r="I7" s="2"/>
      <x:c r="J7" s="2"/>
      <x:c r="K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7" customHeight="1">
      <x:c r="A10" s="2" t="str">
        <x:v>Расходы до готовности. Итог = партия + доставка + настройка + недостающие мониторы × цена.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40" customHeight="1">
      <x:c r="A11" s="8" t="str">
        <x:v>Поставщик</x:v>
      </x:c>
      <x:c r="B11" s="8" t="str">
        <x:v>Партия, ₽</x:v>
      </x:c>
      <x:c r="C11" s="8" t="str">
        <x:v>Доставка, ₽</x:v>
      </x:c>
      <x:c r="D11" s="8" t="str">
        <x:v>Настройка, ₽</x:v>
      </x:c>
      <x:c r="E11" s="8" t="str">
        <x:v>Не хватает, шт.</x:v>
      </x:c>
      <x:c r="F11" s="8" t="str">
        <x:v>Монитор, ₽</x:v>
      </x:c>
      <x:c r="G11" s="8" t="str">
        <x:v>Итого, ₽</x:v>
      </x:c>
      <x:c r="H11" s="8" t="str">
        <x:v>День</x:v>
      </x:c>
      <x:c r="I11" s="8" t="str">
        <x:v>Остаток, ₽</x:v>
      </x:c>
      <x:c r="J11" s="8" t="str">
        <x:v>Статус</x:v>
      </x:c>
      <x:c r="K11" s="8" t="str">
        <x:v>Источник</x:v>
      </x:c>
    </x:row>
    <x:row r="12" ht="27" customHeight="1">
      <x:c r="A12" s="2" t="str">
        <x:v>А</x:v>
      </x:c>
      <x:c r="B12" s="5" t="n">
        <x:v>1260000</x:v>
      </x:c>
      <x:c r="C12" s="5" t="n">
        <x:v>180000</x:v>
      </x:c>
      <x:c r="D12" s="5" t="n">
        <x:v>60000</x:v>
      </x:c>
      <x:c r="E12" s="4" t="n">
        <x:v>0</x:v>
      </x:c>
      <x:c r="F12" s="5" t="n">
        <x:v>0</x:v>
      </x:c>
      <x:c r="G12" s="9" t="n">
        <x:f>IF(COUNT(B12:F12)=5,B12+C12+D12+E12*F12,"Нет цены")</x:f>
        <x:v>1500000</x:v>
      </x:c>
      <x:c r="H12" s="4" t="n">
        <x:v>8</x:v>
      </x:c>
      <x:c r="I12" s="9" t="n">
        <x:f>IF(AND(ISNUMBER(G12),ISNUMBER($B$6)),$B$6-G12,"Нет данных")</x:f>
        <x:v>-20000</x:v>
      </x:c>
      <x:c r="J12" s="2" t="str">
        <x:f>IF(AND(ISNUMBER(G12),ISNUMBER(H12),ISNUMBER($B$6),ISNUMBER($B$7)),IF(AND(G12&lt;=$B$6,H12&lt;=$B$7),"Подходит",IF(G12&gt;$B$6,IF(H12&gt;$B$7,"Бюджет и срок","Выше бюджета"),"Позже срока")),"Нет данных")</x:f>
        <x:v>Выше бюджета</x:v>
      </x:c>
      <x:c r="K12" s="2" t="str">
        <x:v>А1, УА</x:v>
      </x:c>
    </x:row>
    <x:row r="13" ht="27" customHeight="1">
      <x:c r="A13" s="2" t="str">
        <x:v>Б</x:v>
      </x:c>
      <x:c r="B13" s="5" t="n">
        <x:v>1350000</x:v>
      </x:c>
      <x:c r="C13" s="5" t="n">
        <x:v>20000</x:v>
      </x:c>
      <x:c r="D13" s="5" t="n">
        <x:v>0</x:v>
      </x:c>
      <x:c r="E13" s="4" t="n">
        <x:v>10</x:v>
      </x:c>
      <x:c r="F13" s="5" t="n">
        <x:v>8000</x:v>
      </x:c>
      <x:c r="G13" s="9" t="n">
        <x:f>IF(COUNT(B13:F13)=5,B13+C13+D13+E13*F13,"Нет цены")</x:f>
        <x:v>1450000</x:v>
      </x:c>
      <x:c r="H13" s="4" t="n">
        <x:v>9</x:v>
      </x:c>
      <x:c r="I13" s="9" t="n">
        <x:f>IF(AND(ISNUMBER(G13),ISNUMBER($B$6)),$B$6-G13,"Нет данных")</x:f>
        <x:v>30000</x:v>
      </x:c>
      <x:c r="J13" s="2" t="str">
        <x:f>IF(AND(ISNUMBER(G13),ISNUMBER(H13),ISNUMBER($B$6),ISNUMBER($B$7)),IF(AND(G13&lt;=$B$6,H13&lt;=$B$7),"Подходит",IF(G13&gt;$B$6,IF(H13&gt;$B$7,"Бюджет и срок","Выше бюджета"),"Позже срока")),"Нет данных")</x:f>
        <x:v>Подходит</x:v>
      </x:c>
      <x:c r="K13" s="2" t="str">
        <x:v>Б1, УБ</x:v>
      </x:c>
    </x:row>
    <x:row r="14" ht="27" customHeight="1">
      <x:c r="A14" s="2" t="str">
        <x:v>В</x:v>
      </x:c>
      <x:c r="B14" s="5" t="n">
        <x:v>1380000</x:v>
      </x:c>
      <x:c r="C14" s="5" t="n">
        <x:v>0</x:v>
      </x:c>
      <x:c r="D14" s="5" t="n">
        <x:v>0</x:v>
      </x:c>
      <x:c r="E14" s="4" t="n">
        <x:v>0</x:v>
      </x:c>
      <x:c r="F14" s="5" t="n">
        <x:v>0</x:v>
      </x:c>
      <x:c r="G14" s="9" t="n">
        <x:f>IF(COUNT(B14:F14)=5,B14+C14+D14+E14*F14,"Нет цены")</x:f>
        <x:v>1380000</x:v>
      </x:c>
      <x:c r="H14" s="4" t="n">
        <x:v>18</x:v>
      </x:c>
      <x:c r="I14" s="9" t="n">
        <x:f>IF(AND(ISNUMBER(G14),ISNUMBER($B$6)),$B$6-G14,"Нет данных")</x:f>
        <x:v>100000</x:v>
      </x:c>
      <x:c r="J14" s="2" t="str">
        <x:f>IF(AND(ISNUMBER(G14),ISNUMBER(H14),ISNUMBER($B$6),ISNUMBER($B$7)),IF(AND(G14&lt;=$B$6,H14&lt;=$B$7),"Подходит",IF(G14&gt;$B$6,IF(H14&gt;$B$7,"Бюджет и срок","Выше бюджета"),"Позже срока")),"Нет данных")</x:f>
        <x:v>Позже срока</x:v>
      </x:c>
      <x:c r="K14" s="2" t="str">
        <x:v>В1</x:v>
      </x:c>
    </x:row>
    <x:row r="15" ht="27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7" customHeight="1">
      <x:c r="A17" s="2" t="str">
        <x:v>Смена задачи: B6 = 1 420 000, B7 = 10. Ожидается 0 подходящих предложений.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7" customHeight="1">
      <x:c r="A18" s="2" t="str">
        <x:v>Вариант на согласование: при том же бюджете B7 = 18. Подходит В.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7" customHeight="1">
      <x:c r="A19" s="2" t="str">
        <x:v>Итоговый контроль: B6 = 1 510 000, B7 = 8. Подходит А, остаток 10 000 ₽.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7" customHeight="1">
      <x:c r="A21" s="2" t="str">
        <x:v>Пустая цена означает «Нет цены», число 0 означает включённую услугу.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7" customHeight="1">
      <x:c r="A22" s="2" t="str">
        <x:v>Срок Б действует при покупке десяти недостающих мониторов.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7" customHeight="1">
      <x:c r="A23" s="2" t="str">
        <x:v>Расходы за годы эксплуатации неизвестны. Презентация обновляется отдельно.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</x:sheetData>
  <x:conditionalFormatting sqref="I12:I14">
    <x:cfRule type="cellIs" dxfId="0" priority="1" operator="lessThan">
      <x:formula>0</x:formula>
    </x:cfRule>
  </x:conditionalFormatting>
  <x:dataValidations count="2">
    <x:dataValidation type="decimal" operator="greaterThanOrEqual" sqref="B6">
      <x:formula1>0</x:formula1>
    </x:dataValidation>
    <x:dataValidation type="whole" operator="between" sqref="B7">
      <x:formula1>1</x:formula1>
      <x:formula2>365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7" customHeight="1">
      <x:c r="A2" s="10" t="str">
        <x:v>Исходные записи. Все сведения вымышлены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7" customHeight="1">
      <x:c r="A4" s="11" t="str">
        <x:v>Запись</x:v>
      </x:c>
      <x:c r="B4" s="11" t="str">
        <x:v>Текст первоисточника учебного случая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98" customHeight="1">
      <x:c r="A5" s="2" t="str">
        <x:v>Р0</x:v>
      </x:c>
      <x:c r="B5" s="12" t="str">
        <x:v>Нужно 30 рабочих мест: системный блок, монитор, клавиатура, мышь и настройка на каждом. Всё готово не позже 12-го календарного дня после заказа. Бюджет 1 480 000 рублей. Все суммы окончательные к оплате, налог сверху не добавляется. Сравниваем только расходы до готовности рабочих мест, не стоимость владения за несколько лет.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 ht="98" customHeight="1">
      <x:c r="A6" s="2" t="str">
        <x:v>А1</x:v>
      </x:c>
      <x:c r="B6" s="12" t="str">
        <x:v>Поставщик А: 30 комплектов по 42 000 руб. Все четыре предмета включены. Настройка всей партии 60 000 руб. Доставка оплачивается отдельно, сумма не указана. Все 30 мест готовы на 8-й день. Других платежей нет.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 ht="98" customHeight="1">
      <x:c r="A7" s="2" t="str">
        <x:v>Б1</x:v>
      </x:c>
      <x:c r="B7" s="12" t="str">
        <x:v>Поставщик Б: партия за 1 350 000 руб., 30 системных блоков, 30 клавиатур, 30 мышей, 20 мониторов. Настройка включена. Доставка всей партии 20 000 руб. Все места готовы на 9-й день при добавлении недостающих мониторов. Цена дополнительных мониторов пока не указана. Других платежей нет.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 ht="98" customHeight="1">
      <x:c r="A8" s="2" t="str">
        <x:v>В1</x:v>
      </x:c>
      <x:c r="B8" s="12" t="str">
        <x:v>Поставщик В: 30 полных комплектов по 46 000 руб. Доставка и настройка включены. Все места готовы на 18-й день, ускорения нет. Других платежей нет.</x:v>
      </x:c>
      <x:c r="C8" s="2"/>
      <x:c r="D8" s="2"/>
      <x:c r="E8" s="2"/>
      <x:c r="F8" s="2"/>
      <x:c r="G8" s="2"/>
      <x:c r="H8" s="2"/>
      <x:c r="I8" s="2"/>
      <x:c r="J8" s="2"/>
      <x:c r="K8" s="2"/>
    </x:row>
    <x:row r="9" ht="98" customHeight="1">
      <x:c r="A9" s="2" t="str">
        <x:v>УА</x:v>
      </x:c>
      <x:c r="B9" s="12" t="str">
        <x:v>Уточнение А: доставка всей партии стоит 180 000 руб., срок прежний.</x:v>
      </x:c>
      <x:c r="C9" s="2"/>
      <x:c r="D9" s="2"/>
      <x:c r="E9" s="2"/>
      <x:c r="F9" s="2"/>
      <x:c r="G9" s="2"/>
      <x:c r="H9" s="2"/>
      <x:c r="I9" s="2"/>
      <x:c r="J9" s="2"/>
      <x:c r="K9" s="2"/>
    </x:row>
    <x:row r="10" ht="98" customHeight="1">
      <x:c r="A10" s="2" t="str">
        <x:v>УБ</x:v>
      </x:c>
      <x:c r="B10" s="12" t="str">
        <x:v>Уточнение Б: каждый дополнительный монитор стоит 8 000 руб. Доставка и настройка этих мониторов входят в прежние условия. Все 30 мест готовы на 9-й день.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7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7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7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7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</x:sheetData>
  <x:pageMargins left="0.7" right="0.7" top="0.75" bottom="0.75" header="0.3" footer="0.3"/>
</x:worksheet>
</file>